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Cta Publ. ANUAL 2022 shcp\2 Presupuestal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3250" windowHeight="8640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G69" i="1"/>
  <c r="F69" i="1"/>
  <c r="D69" i="1"/>
  <c r="C69" i="1"/>
  <c r="G73" i="1"/>
  <c r="F73" i="1"/>
  <c r="D73" i="1"/>
  <c r="C73" i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61" i="1" l="1"/>
  <c r="H61" i="1" s="1"/>
  <c r="E17" i="1"/>
  <c r="H17" i="1" s="1"/>
  <c r="D81" i="1"/>
  <c r="E27" i="1"/>
  <c r="H27" i="1" s="1"/>
  <c r="E37" i="1"/>
  <c r="H37" i="1" s="1"/>
  <c r="F81" i="1"/>
  <c r="G81" i="1"/>
  <c r="E73" i="1"/>
  <c r="H73" i="1" s="1"/>
  <c r="E69" i="1"/>
  <c r="H69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<sst xmlns="http://schemas.openxmlformats.org/spreadsheetml/2006/main" count="93" uniqueCount="93">
  <si>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</si>
  <si>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</si>
  <si>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</si>
  <si>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</si>
  <si>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</si>
  <si>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</si>
  <si>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</si>
  <si>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</si>
  <si>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</si>
  <si>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</si>
  <si>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</si>
  <si>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</si>
  <si>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</si>
  <si>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</si>
  <si>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</si>
  <si>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</si>
  <si>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</si>
  <si>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</si>
  <si>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</si>
  <si>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</si>
  <si>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</si>
  <si>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</si>
  <si>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</si>
  <si>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</si>
  <si>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</si>
  <si>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</si>
  <si>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</si>
  <si>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</si>
  <si>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</si>
  <si>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</si>
  <si>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</si>
  <si>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</si>
  <si>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</si>
  <si>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</si>
  <si>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</si>
  <si>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</si>
  <si>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</si>
  <si>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</si>
  <si>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</si>
  <si>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</si>
  <si>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</si>
  <si>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</si>
  <si>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</si>
  <si>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</si>
  <si>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</si>
  <si>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</si>
  <si>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</si>
  <si>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</si>
  <si>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</si>
  <si>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</si>
  <si>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</si>
  <si>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</si>
  <si>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</si>
  <si>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</si>
  <si>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</si>
  <si>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</si>
  <si>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</si>
  <si>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</si>
  <si>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</si>
  <si>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</si>
  <si>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</si>
  <si>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</si>
  <si>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</si>
  <si>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</si>
  <si>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</si>
  <si>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</si>
  <si>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</si>
  <si>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</si>
  <si>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</si>
  <si>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</si>
  <si>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</si>
  <si>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</si>
  <si>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</si>
  <si>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</si>
  <si>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</si>
  <si>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</si>
  <si>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</si>
  <si>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</si>
  <si>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</si>
  <si>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</si>
  <si>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</si>
  <si>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</si>
  <si>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</si>
  <si>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</si>
  <si>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</si>
  <si>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</si>
  <si>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Nombre del Ente Público JUNTA MUNICIPAL DE AGUA Y SANEAMIENTO DE BUENAVENTURA </t>
  </si>
  <si>
    <t>Del 1 de Enero al 31 de Diciembre del 2022</t>
  </si>
  <si>
    <r>
      <t>“</t>
    </r>
    <r>
      <rPr>
        <sz val="8"/>
        <rFont val="Tahoma"/>
        <family val="2"/>
      </rPr>
      <t>Declaro salvo decir verdad que la información contenida en el presente documento es de mi responsabilidad y que todos los saldos aquí reflejados, fueron analizados en su totalidad”</t>
    </r>
  </si>
  <si>
    <t xml:space="preserve">C.HILDA VEGA BASOCO </t>
  </si>
  <si>
    <t>DIRECTORA FINANCIERA</t>
  </si>
  <si>
    <t xml:space="preserve">ING.DORA MINEE ARREOLA DOZAL 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</si>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</sst>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Tahoma"/>
      <family val="2"/>
    </font>
    <font>
      <sz val="8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/>
      <protection locked="0"/>
    </xf>
    <xf numFmtId="0" fontId="2" fillId="0" borderId="16" xfId="0" applyFont="1" applyBorder="1" applyProtection="1">
      <protection locked="0"/>
    </xf>
    <xf numFmtId="0" fontId="8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9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view="pageBreakPreview" topLeftCell="A73" zoomScaleNormal="80" zoomScaleSheetLayoutView="100" workbookViewId="0">
      <selection activeCell="B87" sqref="B87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5.7109375" style="1" customWidth="1"/>
    <col min="4" max="4" width="13.28515625" style="1" bestFit="1" customWidth="1"/>
    <col min="5" max="5" width="17.7109375" style="1" customWidth="1"/>
    <col min="6" max="6" width="16.7109375" style="1" customWidth="1"/>
    <col min="7" max="7" width="15.7109375" style="1" customWidth="1"/>
    <col min="8" max="8" width="16.710937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1615507</v>
      </c>
      <c r="D9" s="16">
        <f>SUM(D10:D16)</f>
        <v>31067</v>
      </c>
      <c r="E9" s="16">
        <f t="shared" ref="E9:E26" si="0">C9+D9</f>
        <v>1646574</v>
      </c>
      <c r="F9" s="16">
        <f>SUM(F10:F16)</f>
        <v>1818929</v>
      </c>
      <c r="G9" s="16">
        <f>SUM(G10:G16)</f>
        <v>1818929</v>
      </c>
      <c r="H9" s="16">
        <f t="shared" ref="H9:H40" si="1">E9-F9</f>
        <v>-172355</v>
      </c>
    </row>
    <row r="10" spans="2:9" ht="12" customHeight="1" x14ac:dyDescent="0.2">
      <c r="B10" s="11" t="s">
        <v>14</v>
      </c>
      <c r="C10" s="12">
        <v>1137978</v>
      </c>
      <c r="D10" s="13">
        <v>21884</v>
      </c>
      <c r="E10" s="18">
        <f t="shared" si="0"/>
        <v>1159862</v>
      </c>
      <c r="F10" s="12">
        <v>1239933</v>
      </c>
      <c r="G10" s="12">
        <v>1239933</v>
      </c>
      <c r="H10" s="20">
        <f t="shared" si="1"/>
        <v>-80071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1000</v>
      </c>
      <c r="G11" s="12">
        <v>1000</v>
      </c>
      <c r="H11" s="20">
        <f t="shared" si="1"/>
        <v>-1000</v>
      </c>
    </row>
    <row r="12" spans="2:9" ht="12" customHeight="1" x14ac:dyDescent="0.2">
      <c r="B12" s="11" t="s">
        <v>16</v>
      </c>
      <c r="C12" s="12">
        <v>344609</v>
      </c>
      <c r="D12" s="13">
        <v>6627</v>
      </c>
      <c r="E12" s="18">
        <f t="shared" si="0"/>
        <v>351236</v>
      </c>
      <c r="F12" s="12">
        <v>428389</v>
      </c>
      <c r="G12" s="12">
        <v>428389</v>
      </c>
      <c r="H12" s="20">
        <f t="shared" si="1"/>
        <v>-77153</v>
      </c>
    </row>
    <row r="13" spans="2:9" ht="12" customHeight="1" x14ac:dyDescent="0.2">
      <c r="B13" s="11" t="s">
        <v>17</v>
      </c>
      <c r="C13" s="12">
        <v>110747</v>
      </c>
      <c r="D13" s="13">
        <v>2130</v>
      </c>
      <c r="E13" s="18">
        <f>C13+D13</f>
        <v>112877</v>
      </c>
      <c r="F13" s="12">
        <v>127008</v>
      </c>
      <c r="G13" s="12">
        <v>127008</v>
      </c>
      <c r="H13" s="20">
        <f t="shared" si="1"/>
        <v>-14131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22173</v>
      </c>
      <c r="D16" s="13">
        <v>426</v>
      </c>
      <c r="E16" s="18">
        <f t="shared" si="0"/>
        <v>22599</v>
      </c>
      <c r="F16" s="12">
        <v>22599</v>
      </c>
      <c r="G16" s="12">
        <v>22599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825339</v>
      </c>
      <c r="D17" s="16">
        <f>SUM(D18:D26)</f>
        <v>0</v>
      </c>
      <c r="E17" s="16">
        <f t="shared" si="0"/>
        <v>825339</v>
      </c>
      <c r="F17" s="16">
        <f>SUM(F18:F26)</f>
        <v>687532</v>
      </c>
      <c r="G17" s="16">
        <f>SUM(G18:G26)</f>
        <v>687532</v>
      </c>
      <c r="H17" s="16">
        <f t="shared" si="1"/>
        <v>137807</v>
      </c>
    </row>
    <row r="18" spans="2:8" ht="24" x14ac:dyDescent="0.2">
      <c r="B18" s="9" t="s">
        <v>22</v>
      </c>
      <c r="C18" s="12">
        <v>71777</v>
      </c>
      <c r="D18" s="13">
        <v>0</v>
      </c>
      <c r="E18" s="18">
        <f t="shared" si="0"/>
        <v>71777</v>
      </c>
      <c r="F18" s="12">
        <v>71181</v>
      </c>
      <c r="G18" s="12">
        <v>71181</v>
      </c>
      <c r="H18" s="20">
        <f t="shared" si="1"/>
        <v>596</v>
      </c>
    </row>
    <row r="19" spans="2:8" ht="12" customHeight="1" x14ac:dyDescent="0.2">
      <c r="B19" s="9" t="s">
        <v>23</v>
      </c>
      <c r="C19" s="12">
        <v>24853</v>
      </c>
      <c r="D19" s="13">
        <v>0</v>
      </c>
      <c r="E19" s="18">
        <f t="shared" si="0"/>
        <v>24853</v>
      </c>
      <c r="F19" s="12">
        <v>36930</v>
      </c>
      <c r="G19" s="12">
        <v>36930</v>
      </c>
      <c r="H19" s="20">
        <f t="shared" si="1"/>
        <v>-12077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68199</v>
      </c>
      <c r="D21" s="13">
        <v>0</v>
      </c>
      <c r="E21" s="18">
        <f t="shared" si="0"/>
        <v>68199</v>
      </c>
      <c r="F21" s="12">
        <v>44087</v>
      </c>
      <c r="G21" s="12">
        <v>44087</v>
      </c>
      <c r="H21" s="20">
        <f t="shared" si="1"/>
        <v>24112</v>
      </c>
    </row>
    <row r="22" spans="2:8" ht="12" customHeight="1" x14ac:dyDescent="0.2">
      <c r="B22" s="9" t="s">
        <v>26</v>
      </c>
      <c r="C22" s="12">
        <v>269904</v>
      </c>
      <c r="D22" s="13">
        <v>0</v>
      </c>
      <c r="E22" s="18">
        <f t="shared" si="0"/>
        <v>269904</v>
      </c>
      <c r="F22" s="12">
        <v>146176</v>
      </c>
      <c r="G22" s="12">
        <v>146176</v>
      </c>
      <c r="H22" s="20">
        <f t="shared" si="1"/>
        <v>123728</v>
      </c>
    </row>
    <row r="23" spans="2:8" ht="12" customHeight="1" x14ac:dyDescent="0.2">
      <c r="B23" s="9" t="s">
        <v>27</v>
      </c>
      <c r="C23" s="12">
        <v>286587</v>
      </c>
      <c r="D23" s="13">
        <v>0</v>
      </c>
      <c r="E23" s="18">
        <f t="shared" si="0"/>
        <v>286587</v>
      </c>
      <c r="F23" s="12">
        <v>288284</v>
      </c>
      <c r="G23" s="12">
        <v>288284</v>
      </c>
      <c r="H23" s="20">
        <f t="shared" si="1"/>
        <v>-1697</v>
      </c>
    </row>
    <row r="24" spans="2:8" ht="12" customHeight="1" x14ac:dyDescent="0.2">
      <c r="B24" s="9" t="s">
        <v>28</v>
      </c>
      <c r="C24" s="12">
        <v>34085</v>
      </c>
      <c r="D24" s="13">
        <v>0</v>
      </c>
      <c r="E24" s="18">
        <f t="shared" si="0"/>
        <v>34085</v>
      </c>
      <c r="F24" s="12">
        <v>36986</v>
      </c>
      <c r="G24" s="12">
        <v>36986</v>
      </c>
      <c r="H24" s="20">
        <f t="shared" si="1"/>
        <v>-2901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69934</v>
      </c>
      <c r="D26" s="13">
        <v>0</v>
      </c>
      <c r="E26" s="18">
        <f t="shared" si="0"/>
        <v>69934</v>
      </c>
      <c r="F26" s="12">
        <v>63888</v>
      </c>
      <c r="G26" s="12">
        <v>63888</v>
      </c>
      <c r="H26" s="20">
        <f t="shared" si="1"/>
        <v>6046</v>
      </c>
    </row>
    <row r="27" spans="2:8" ht="20.100000000000001" customHeight="1" x14ac:dyDescent="0.2">
      <c r="B27" s="6" t="s">
        <v>31</v>
      </c>
      <c r="C27" s="16">
        <f>SUM(C28:C36)</f>
        <v>4768530</v>
      </c>
      <c r="D27" s="16">
        <f>SUM(D28:D36)</f>
        <v>0</v>
      </c>
      <c r="E27" s="16">
        <f>D27+C27</f>
        <v>4768530</v>
      </c>
      <c r="F27" s="16">
        <f>SUM(F28:F36)</f>
        <v>3759084</v>
      </c>
      <c r="G27" s="16">
        <f>SUM(G28:G36)</f>
        <v>3759084</v>
      </c>
      <c r="H27" s="16">
        <f t="shared" si="1"/>
        <v>1009446</v>
      </c>
    </row>
    <row r="28" spans="2:8" x14ac:dyDescent="0.2">
      <c r="B28" s="9" t="s">
        <v>32</v>
      </c>
      <c r="C28" s="12">
        <v>2912953</v>
      </c>
      <c r="D28" s="13">
        <v>0</v>
      </c>
      <c r="E28" s="18">
        <f t="shared" ref="E28:E36" si="2">C28+D28</f>
        <v>2912953</v>
      </c>
      <c r="F28" s="12">
        <v>2619261</v>
      </c>
      <c r="G28" s="12">
        <v>2619261</v>
      </c>
      <c r="H28" s="20">
        <f t="shared" si="1"/>
        <v>293692</v>
      </c>
    </row>
    <row r="29" spans="2:8" x14ac:dyDescent="0.2">
      <c r="B29" s="9" t="s">
        <v>33</v>
      </c>
      <c r="C29" s="12">
        <v>50934</v>
      </c>
      <c r="D29" s="13">
        <v>0</v>
      </c>
      <c r="E29" s="18">
        <f t="shared" si="2"/>
        <v>50934</v>
      </c>
      <c r="F29" s="12">
        <v>42000</v>
      </c>
      <c r="G29" s="12">
        <v>42000</v>
      </c>
      <c r="H29" s="20">
        <f t="shared" si="1"/>
        <v>8934</v>
      </c>
    </row>
    <row r="30" spans="2:8" ht="12" customHeight="1" x14ac:dyDescent="0.2">
      <c r="B30" s="9" t="s">
        <v>34</v>
      </c>
      <c r="C30" s="12">
        <v>199071</v>
      </c>
      <c r="D30" s="13">
        <v>0</v>
      </c>
      <c r="E30" s="18">
        <f t="shared" si="2"/>
        <v>199071</v>
      </c>
      <c r="F30" s="12">
        <v>31947</v>
      </c>
      <c r="G30" s="12">
        <v>31947</v>
      </c>
      <c r="H30" s="20">
        <f t="shared" si="1"/>
        <v>167124</v>
      </c>
    </row>
    <row r="31" spans="2:8" x14ac:dyDescent="0.2">
      <c r="B31" s="9" t="s">
        <v>35</v>
      </c>
      <c r="C31" s="12">
        <v>52244</v>
      </c>
      <c r="D31" s="13">
        <v>0</v>
      </c>
      <c r="E31" s="18">
        <f t="shared" si="2"/>
        <v>52244</v>
      </c>
      <c r="F31" s="12">
        <v>92140</v>
      </c>
      <c r="G31" s="12">
        <v>92140</v>
      </c>
      <c r="H31" s="20">
        <f t="shared" si="1"/>
        <v>-39896</v>
      </c>
    </row>
    <row r="32" spans="2:8" ht="24" x14ac:dyDescent="0.2">
      <c r="B32" s="9" t="s">
        <v>36</v>
      </c>
      <c r="C32" s="12">
        <v>550500</v>
      </c>
      <c r="D32" s="13">
        <v>0</v>
      </c>
      <c r="E32" s="18">
        <f t="shared" si="2"/>
        <v>550500</v>
      </c>
      <c r="F32" s="12">
        <v>356949</v>
      </c>
      <c r="G32" s="12">
        <v>356949</v>
      </c>
      <c r="H32" s="20">
        <f t="shared" si="1"/>
        <v>193551</v>
      </c>
    </row>
    <row r="33" spans="2:8" x14ac:dyDescent="0.2">
      <c r="B33" s="9" t="s">
        <v>37</v>
      </c>
      <c r="C33" s="12">
        <v>2682</v>
      </c>
      <c r="D33" s="13">
        <v>0</v>
      </c>
      <c r="E33" s="18">
        <f t="shared" si="2"/>
        <v>2682</v>
      </c>
      <c r="F33" s="12">
        <v>0</v>
      </c>
      <c r="G33" s="12">
        <v>0</v>
      </c>
      <c r="H33" s="20">
        <f t="shared" si="1"/>
        <v>2682</v>
      </c>
    </row>
    <row r="34" spans="2:8" x14ac:dyDescent="0.2">
      <c r="B34" s="9" t="s">
        <v>38</v>
      </c>
      <c r="C34" s="12">
        <v>49274</v>
      </c>
      <c r="D34" s="13">
        <v>0</v>
      </c>
      <c r="E34" s="18">
        <f t="shared" si="2"/>
        <v>49274</v>
      </c>
      <c r="F34" s="12">
        <v>28737</v>
      </c>
      <c r="G34" s="12">
        <v>28737</v>
      </c>
      <c r="H34" s="20">
        <f t="shared" si="1"/>
        <v>20537</v>
      </c>
    </row>
    <row r="35" spans="2:8" x14ac:dyDescent="0.2">
      <c r="B35" s="9" t="s">
        <v>39</v>
      </c>
      <c r="C35" s="12">
        <v>12884</v>
      </c>
      <c r="D35" s="13">
        <v>0</v>
      </c>
      <c r="E35" s="18">
        <f t="shared" si="2"/>
        <v>12884</v>
      </c>
      <c r="F35" s="12">
        <v>13222</v>
      </c>
      <c r="G35" s="12">
        <v>13222</v>
      </c>
      <c r="H35" s="20">
        <f t="shared" si="1"/>
        <v>-338</v>
      </c>
    </row>
    <row r="36" spans="2:8" x14ac:dyDescent="0.2">
      <c r="B36" s="9" t="s">
        <v>40</v>
      </c>
      <c r="C36" s="12">
        <v>937988</v>
      </c>
      <c r="D36" s="13">
        <v>0</v>
      </c>
      <c r="E36" s="18">
        <f t="shared" si="2"/>
        <v>937988</v>
      </c>
      <c r="F36" s="12">
        <v>574828</v>
      </c>
      <c r="G36" s="12">
        <v>574828</v>
      </c>
      <c r="H36" s="20">
        <f t="shared" si="1"/>
        <v>363160</v>
      </c>
    </row>
    <row r="37" spans="2:8" ht="20.100000000000001" customHeight="1" x14ac:dyDescent="0.2">
      <c r="B37" s="7" t="s">
        <v>41</v>
      </c>
      <c r="C37" s="16">
        <f>SUM(C38:C46)</f>
        <v>511</v>
      </c>
      <c r="D37" s="16">
        <f>SUM(D38:D46)</f>
        <v>0</v>
      </c>
      <c r="E37" s="16">
        <f>C37+D37</f>
        <v>511</v>
      </c>
      <c r="F37" s="16">
        <f>SUM(F38:F46)</f>
        <v>25581</v>
      </c>
      <c r="G37" s="16">
        <f>SUM(G38:G46)</f>
        <v>25581</v>
      </c>
      <c r="H37" s="16">
        <f t="shared" si="1"/>
        <v>-25070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24960</v>
      </c>
      <c r="G38" s="12">
        <v>24960</v>
      </c>
      <c r="H38" s="20">
        <f t="shared" si="1"/>
        <v>-24960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511</v>
      </c>
      <c r="D40" s="13">
        <v>0</v>
      </c>
      <c r="E40" s="18">
        <f t="shared" si="3"/>
        <v>511</v>
      </c>
      <c r="F40" s="12">
        <v>621</v>
      </c>
      <c r="G40" s="12">
        <v>621</v>
      </c>
      <c r="H40" s="20">
        <f t="shared" si="1"/>
        <v>-110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699402</v>
      </c>
      <c r="D47" s="16">
        <f>SUM(D48:D56)</f>
        <v>0</v>
      </c>
      <c r="E47" s="16">
        <f t="shared" si="3"/>
        <v>699402</v>
      </c>
      <c r="F47" s="16">
        <f>SUM(F48:F56)</f>
        <v>604752</v>
      </c>
      <c r="G47" s="16">
        <f>SUM(G48:G56)</f>
        <v>604752</v>
      </c>
      <c r="H47" s="16">
        <f t="shared" si="4"/>
        <v>94650</v>
      </c>
    </row>
    <row r="48" spans="2:8" x14ac:dyDescent="0.2">
      <c r="B48" s="9" t="s">
        <v>52</v>
      </c>
      <c r="C48" s="12">
        <v>30000</v>
      </c>
      <c r="D48" s="13">
        <v>0</v>
      </c>
      <c r="E48" s="18">
        <f t="shared" si="3"/>
        <v>30000</v>
      </c>
      <c r="F48" s="12">
        <v>2240</v>
      </c>
      <c r="G48" s="12">
        <v>2240</v>
      </c>
      <c r="H48" s="20">
        <f t="shared" si="4"/>
        <v>27760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80000</v>
      </c>
      <c r="D51" s="13">
        <v>0</v>
      </c>
      <c r="E51" s="18">
        <f t="shared" si="3"/>
        <v>80000</v>
      </c>
      <c r="F51" s="12">
        <v>0</v>
      </c>
      <c r="G51" s="12">
        <v>0</v>
      </c>
      <c r="H51" s="20">
        <f t="shared" si="4"/>
        <v>80000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30000</v>
      </c>
      <c r="D53" s="13">
        <v>0</v>
      </c>
      <c r="E53" s="18">
        <f t="shared" si="3"/>
        <v>30000</v>
      </c>
      <c r="F53" s="12">
        <v>69828</v>
      </c>
      <c r="G53" s="12">
        <v>69828</v>
      </c>
      <c r="H53" s="20">
        <f t="shared" si="4"/>
        <v>-39828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559402</v>
      </c>
      <c r="D55" s="13">
        <v>0</v>
      </c>
      <c r="E55" s="18">
        <f t="shared" si="3"/>
        <v>559402</v>
      </c>
      <c r="F55" s="12">
        <v>362826</v>
      </c>
      <c r="G55" s="12">
        <v>362826</v>
      </c>
      <c r="H55" s="20">
        <f t="shared" si="4"/>
        <v>196576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169858</v>
      </c>
      <c r="G56" s="12">
        <v>169858</v>
      </c>
      <c r="H56" s="20">
        <f t="shared" si="4"/>
        <v>-169858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7909289</v>
      </c>
      <c r="D81" s="22">
        <f>SUM(D73,D69,D61,D57,D47,D37,D27,D17,D9)</f>
        <v>31067</v>
      </c>
      <c r="E81" s="22">
        <f>C81+D81</f>
        <v>7940356</v>
      </c>
      <c r="F81" s="22">
        <f>SUM(F73,F69,F61,F57,F47,F37,F17,F27,F9)</f>
        <v>6895878</v>
      </c>
      <c r="G81" s="22">
        <f>SUM(G73,G69,G61,G57,G47,G37,G27,G17,G9)</f>
        <v>6895878</v>
      </c>
      <c r="H81" s="22">
        <f t="shared" si="5"/>
        <v>1044478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>
      <c r="B91" s="42"/>
      <c r="E91" s="42"/>
      <c r="F91" s="42"/>
      <c r="G91" s="42"/>
    </row>
    <row r="92" spans="2:8" s="23" customFormat="1" ht="15" x14ac:dyDescent="0.25">
      <c r="B92" s="43" t="s">
        <v>89</v>
      </c>
      <c r="C92" s="44"/>
      <c r="D92" s="44"/>
      <c r="E92" s="43" t="s">
        <v>91</v>
      </c>
      <c r="F92" s="44"/>
    </row>
    <row r="93" spans="2:8" s="23" customFormat="1" ht="15" x14ac:dyDescent="0.25">
      <c r="B93" s="45" t="s">
        <v>90</v>
      </c>
      <c r="C93" s="44"/>
      <c r="D93" s="44"/>
      <c r="E93" s="45" t="s">
        <v>92</v>
      </c>
      <c r="F93" s="44"/>
    </row>
    <row r="94" spans="2:8" s="23" customFormat="1" x14ac:dyDescent="0.2"/>
    <row r="95" spans="2:8" s="23" customFormat="1" x14ac:dyDescent="0.2"/>
    <row r="96" spans="2:8" s="23" customFormat="1" ht="14.25" x14ac:dyDescent="0.2">
      <c r="B96" s="41" t="s">
        <v>88</v>
      </c>
    </row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48" orientation="portrait" r:id="rId1"/>
  <colBreaks count="1" manualBreakCount="1">
    <brk id="9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Tesorería</cp:lastModifiedBy>
  <cp:lastPrinted>2023-01-31T23:54:14Z</cp:lastPrinted>
  <dcterms:created xsi:type="dcterms:W3CDTF">2019-12-04T16:22:52Z</dcterms:created>
  <dcterms:modified xsi:type="dcterms:W3CDTF">2023-01-31T23:54:44Z</dcterms:modified>
</cp:coreProperties>
</file>